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ortfolio" sheetId="1" state="visible" r:id="rId3"/>
    <sheet name="Read me" sheetId="2" state="visible" r:id="rId4"/>
    <sheet name="Scales" sheetId="3" state="visible" r:id="rId5"/>
    <sheet name="Worked example" sheetId="4" state="visible" r:id="rId6"/>
    <sheet name="Kill gate"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<sst xmlns="http://schemas.openxmlformats.org/spreadsheetml/2006/main" count="171" uniqueCount="108">
  <si>
    <t xml:space="preserve">AI opportunity portfolio</t>
  </si>
  <si>
    <t xml:space="preserve">One row per candidate. Yellow cells are yours. A row scores nothing until it has a decision owner, a falsifier, a confidence rating and a data-readiness rating — that is the point, not a bug.</t>
  </si>
  <si>
    <t xml:space="preserve">Candidate</t>
  </si>
  <si>
    <t xml:space="preserve">What decision it changes</t>
  </si>
  <si>
    <t xml:space="preserve">Decision owner</t>
  </si>
  <si>
    <t xml:space="preserve">Value if it works ($k/yr)</t>
  </si>
  <si>
    <t xml:space="preserve">Confidence</t>
  </si>
  <si>
    <t xml:space="preserve">Data readiness</t>
  </si>
  <si>
    <t xml:space="preserve">Cost to prove ($k)</t>
  </si>
  <si>
    <t xml:space="preserve">Weeks to proof</t>
  </si>
  <si>
    <t xml:space="preserve">What would make you stop</t>
  </si>
  <si>
    <t xml:space="preserve">Expected value ($k/yr)</t>
  </si>
  <si>
    <t xml:space="preserve">Return per $ of proof</t>
  </si>
  <si>
    <t xml:space="preserve">Rank</t>
  </si>
  <si>
    <t xml:space="preserve">Verdict</t>
  </si>
  <si>
    <t xml:space="preserve">Not assessed</t>
  </si>
  <si>
    <t xml:space="preserve">Totals</t>
  </si>
  <si>
    <t xml:space="preserve">Return per $ of proof is expected annual value divided by what it costs to find out. The bar is 3.0 — a candidate that does not return three times its own cost of proof in a year is not worth the queue position. Change the bar if you disagree, but change it before you score.</t>
  </si>
  <si>
    <t xml:space="preserve">Ranking an AI portfolio by what it costs to find out</t>
  </si>
  <si>
    <t xml:space="preserve">Blue Prysm · free to use, free to share · no sign-up required</t>
  </si>
  <si>
    <t xml:space="preserve">Most AI programmes fail at the same place. Not in the modelling — in the ranking. A portfolio of pilots accumulates, each sponsored by someone senior enough to protect it, and nobody can compare them because they were never scored on the same axes. The programme then dies of attrition rather than of a decision.</t>
  </si>
  <si>
    <t xml:space="preserve">This workbook ranks candidates on one number: the value at stake, discounted by how confident you actually are, divided by what it costs to find out whether it works. That is deliberately not the same as ranking by size of prize. A large uncertain prize that takes nine months and two million to test is worse than a modest one you can settle in six weeks.</t>
  </si>
  <si>
    <t xml:space="preserve">How to use it</t>
  </si>
  <si>
    <t xml:space="preserve">1.  "Portfolio" is the working tab. Yellow cells are the only ones you edit. One row per candidate.</t>
  </si>
  <si>
    <t xml:space="preserve">2.  Cost to prove is not cost to build. It is what you would spend to learn whether the thing works at all — the cheapest honest test, not the production system.</t>
  </si>
  <si>
    <t xml:space="preserve">3.  Every row needs a falsifier: the specific result that would make you stop. Write it before you start, because afterwards it will be negotiable.</t>
  </si>
  <si>
    <t xml:space="preserve">4.  Every row needs a named decision owner — the person whose decision changes based on the answer. A candidate with no such person is not an AI opportunity; it is a demonstration.</t>
  </si>
  <si>
    <t xml:space="preserve">5.  "Kill gate" is the list of rows the sheet says you should stop. Run it monthly.</t>
  </si>
  <si>
    <t xml:space="preserve">The four things that sink a portfolio, and where each is caught here</t>
  </si>
  <si>
    <t xml:space="preserve">•  Nobody owns the decision the model would inform — caught by the Decision owner column, which scores zero when empty.</t>
  </si>
  <si>
    <t xml:space="preserve">•  The data is not there, or not governed — caught by Data readiness, which caps the score rather than adjusting it.</t>
  </si>
  <si>
    <t xml:space="preserve">•  Nobody wrote down what failure looks like — caught by Falsifier, which blocks the row.</t>
  </si>
  <si>
    <t xml:space="preserve">•  The pilot cannot be stopped because someone senior is attached to it — caught by the kill gate, which is arithmetic rather than a conversation.</t>
  </si>
  <si>
    <t xml:space="preserve">About the worked example</t>
  </si>
  <si>
    <t xml:space="preserve">The worked example is illustrative. It is not a client engagement, a benchmark, or a claim about what AI is worth in a telecom business.</t>
  </si>
  <si>
    <t xml:space="preserve">The figures on that tab are invented to show the mechanics and the ranking behaviour — specifically, how a large prize with a long, expensive proof falls below a small one you can settle quickly. Do not quote them. Unlike our telecom analyses, this workbook rests on method rather than on a public dataset, and we would rather say so than dress it up.</t>
  </si>
  <si>
    <t xml:space="preserve">If you use this and it is wrong in a way we could fix, tell us at hello@blueprysm.com.</t>
  </si>
  <si>
    <t xml:space="preserve">Factor</t>
  </si>
  <si>
    <t xml:space="preserve">What it means</t>
  </si>
  <si>
    <t xml:space="preserve">High — measured</t>
  </si>
  <si>
    <t xml:space="preserve">You have measured the effect somewhere comparable, in your own business or in a published result you can check.</t>
  </si>
  <si>
    <t xml:space="preserve">Medium — reasoned</t>
  </si>
  <si>
    <t xml:space="preserve">A defensible chain of reasoning from things you do know, with no measurement of the effect itself.</t>
  </si>
  <si>
    <t xml:space="preserve">Low — asserted</t>
  </si>
  <si>
    <t xml:space="preserve">Somebody believes it. That is the whole of the evidence.</t>
  </si>
  <si>
    <t xml:space="preserve">Scores nothing until somebody does the work.</t>
  </si>
  <si>
    <t xml:space="preserve">Ready — governed</t>
  </si>
  <si>
    <t xml:space="preserve">The data exists, is accessible, is of known quality, and someone is accountable for it.</t>
  </si>
  <si>
    <t xml:space="preserve">Usable with work</t>
  </si>
  <si>
    <t xml:space="preserve">It exists and can be reached, but needs joining, cleaning or a governance decision first.</t>
  </si>
  <si>
    <t xml:space="preserve">Partial</t>
  </si>
  <si>
    <t xml:space="preserve">Some of what you need exists. The rest would have to be collected or bought.</t>
  </si>
  <si>
    <t xml:space="preserve">Not available</t>
  </si>
  <si>
    <t xml:space="preserve">The data does not exist, or you cannot lawfully use it. This caps the row at zero.</t>
  </si>
  <si>
    <t xml:space="preserve">Scores nothing until somebody looks.</t>
  </si>
  <si>
    <t xml:space="preserve">Worked example — illustrative figures only</t>
  </si>
  <si>
    <t xml:space="preserve">These numbers are invented to show the mechanics. They are not a benchmark and not a client engagement. Note what the ranking does to row 6 (no decision owner), row 8 (large prize, slow and expensive proof) and row 9 (data not available).</t>
  </si>
  <si>
    <t xml:space="preserve">Network fault triage from alarm streams</t>
  </si>
  <si>
    <t xml:space="preserve">Whether the NOC dispatches a truck or clears remotely</t>
  </si>
  <si>
    <t xml:space="preserve">Head of Field Ops</t>
  </si>
  <si>
    <t xml:space="preserve">Precision below 85% on the held-out month, or no reduction in truck rolls in the pilot region</t>
  </si>
  <si>
    <t xml:space="preserve">Churn propensity for the base management team</t>
  </si>
  <si>
    <t xml:space="preserve">Which accounts get a retention offer, and which get nothing</t>
  </si>
  <si>
    <t xml:space="preserve">VP Consumer</t>
  </si>
  <si>
    <t xml:space="preserve">Uplift over the current rules-based list under 15% on a holdout</t>
  </si>
  <si>
    <t xml:space="preserve">Capex siting: where the next cell goes</t>
  </si>
  <si>
    <t xml:space="preserve">The build list for the following year</t>
  </si>
  <si>
    <t xml:space="preserve">VP Network Planning</t>
  </si>
  <si>
    <t xml:space="preserve">Recommendations do not beat the planners on the last two years, replayed blind</t>
  </si>
  <si>
    <t xml:space="preserve">Contract clause extraction for wholesale deals</t>
  </si>
  <si>
    <t xml:space="preserve">Whether legal review is needed before a counter-offer</t>
  </si>
  <si>
    <t xml:space="preserve">GC</t>
  </si>
  <si>
    <t xml:space="preserve">Any material clause missed in a 200-contract back-test</t>
  </si>
  <si>
    <t xml:space="preserve">Demand forecast for spectrum depth by market</t>
  </si>
  <si>
    <t xml:space="preserve">How much depth to bid for, market by market</t>
  </si>
  <si>
    <t xml:space="preserve">VP Strategy</t>
  </si>
  <si>
    <t xml:space="preserve">Back-test error worse than the current planning assumption</t>
  </si>
  <si>
    <t xml:space="preserve">Generative assistant for care agents</t>
  </si>
  <si>
    <t xml:space="preserve">Nothing — no decision changes</t>
  </si>
  <si>
    <t xml:space="preserve">Predictive maintenance on tower infrastructure</t>
  </si>
  <si>
    <t xml:space="preserve">Which sites get a climb this quarter</t>
  </si>
  <si>
    <t xml:space="preserve">No improvement over the age-based schedule on a one-year replay</t>
  </si>
  <si>
    <t xml:space="preserve">Fraud detection on device financing</t>
  </si>
  <si>
    <t xml:space="preserve">Whether an application is approved, referred or declined</t>
  </si>
  <si>
    <t xml:space="preserve">Head of Credit</t>
  </si>
  <si>
    <t xml:space="preserve">False-positive rate above the current manual review</t>
  </si>
  <si>
    <t xml:space="preserve">The kill gate</t>
  </si>
  <si>
    <t xml:space="preserve">Run this monthly. Killing cheaply is the whole discipline — a portfolio that never kills anything is not a portfolio, it is a queue.</t>
  </si>
  <si>
    <t xml:space="preserve">Trigger</t>
  </si>
  <si>
    <t xml:space="preserve">Action</t>
  </si>
  <si>
    <t xml:space="preserve">Why</t>
  </si>
  <si>
    <t xml:space="preserve">The falsifier fired</t>
  </si>
  <si>
    <t xml:space="preserve">Stop</t>
  </si>
  <si>
    <t xml:space="preserve">The result you wrote down as disqualifying has happened. This is not a moment for interpretation — you wrote it down precisely so it would not be.</t>
  </si>
  <si>
    <t xml:space="preserve">No decision owner, or they have left</t>
  </si>
  <si>
    <t xml:space="preserve">Nobody’s decision changes on the answer. Whatever else it is, it is not an AI opportunity.</t>
  </si>
  <si>
    <t xml:space="preserve">Data turned out not to be available</t>
  </si>
  <si>
    <t xml:space="preserve">Not a delay. The candidate cannot be tested as scoped; rescope it as a new row or drop it.</t>
  </si>
  <si>
    <t xml:space="preserve">Proof is past twice its planned duration</t>
  </si>
  <si>
    <t xml:space="preserve">Stop or rescope</t>
  </si>
  <si>
    <t xml:space="preserve">The estimate was wrong. That is information about the candidate, not just about the plan.</t>
  </si>
  <si>
    <t xml:space="preserve">Cost to prove has doubled</t>
  </si>
  <si>
    <t xml:space="preserve">Re-rank</t>
  </si>
  <si>
    <t xml:space="preserve">It may still be worth doing, but it is now competing at a different price. Put it back through the ranking.</t>
  </si>
  <si>
    <t xml:space="preserve">It works, and the owner will act on it</t>
  </si>
  <si>
    <t xml:space="preserve">Promote</t>
  </si>
  <si>
    <t xml:space="preserve">Move it out of the portfolio and into the operating business with a named owner and a date. A pilot that stays a pilot is a failure with good manners.</t>
  </si>
  <si>
    <t xml:space="preserve">Record the date and the reason against each kill. The record is what stops the same candidate returning in six months under a new name.</t>
  </si>
</sst>
</file>

<file path=xl/styles.xml><?xml version="1.0" encoding="utf-8"?>
<styleSheet xmlns="http://schemas.openxmlformats.org/spreadsheetml/2006/main">
  <numFmts count="5">
    <numFmt numFmtId="164" formatCode="General"/>
    <numFmt numFmtId="165" formatCode="#,##0"/>
    <numFmt numFmtId="166" formatCode="0"/>
    <numFmt numFmtId="167" formatCode="0.0"/>
    <numFmt numFmtId="168" formatCode="0.00"/>
  </numFmts>
  <fonts count="11">
    <font>
      <sz val="11"/>
      <color theme="1"/>
      <name val="Calibri"/>
      <family val="2"/>
      <charset val="1"/>
    </font>
    <font>
      <sz val="10"/>
      <name val="Arial"/>
      <family val="0"/>
    </font>
    <font>
      <sz val="10"/>
      <name val="Arial"/>
      <family val="0"/>
    </font>
    <font>
      <sz val="10"/>
      <name val="Arial"/>
      <family val="0"/>
    </font>
    <font>
      <b val="true"/>
      <sz val="15"/>
      <color rgb="FF12141A"/>
      <name val="Arial"/>
      <family val="0"/>
      <charset val="1"/>
    </font>
    <font>
      <sz val="9"/>
      <color rgb="FF5F6472"/>
      <name val="Arial"/>
      <family val="0"/>
      <charset val="1"/>
    </font>
    <font>
      <b val="true"/>
      <sz val="10"/>
      <color rgb="FFFFFFFF"/>
      <name val="Arial"/>
      <family val="0"/>
      <charset val="1"/>
    </font>
    <font>
      <b val="true"/>
      <sz val="10"/>
      <color rgb="FF0000FF"/>
      <name val="Arial"/>
      <family val="0"/>
      <charset val="1"/>
    </font>
    <font>
      <b val="true"/>
      <sz val="10"/>
      <color rgb="FF12141A"/>
      <name val="Arial"/>
      <family val="0"/>
      <charset val="1"/>
    </font>
    <font>
      <sz val="10"/>
      <color rgb="FF12141A"/>
      <name val="Arial"/>
      <family val="0"/>
      <charset val="1"/>
    </font>
    <font>
      <b val="true"/>
      <sz val="10"/>
      <color rgb="FF9C2B2B"/>
      <name val="Arial"/>
      <family val="0"/>
      <charset val="1"/>
    </font>
  </fonts>
  <fills count="5">
    <fill>
      <patternFill patternType="none"/>
    </fill>
    <fill>
      <patternFill patternType="gray125"/>
    </fill>
    <fill>
      <patternFill patternType="solid">
        <fgColor rgb="FF005DD6"/>
        <bgColor rgb="FF3366FF"/>
      </patternFill>
    </fill>
    <fill>
      <patternFill patternType="solid">
        <fgColor rgb="FFFFFF00"/>
        <bgColor rgb="FFFFFF00"/>
      </patternFill>
    </fill>
    <fill>
      <patternFill patternType="solid">
        <fgColor rgb="FFEEF3FB"/>
        <bgColor rgb="FFFFFFFF"/>
      </patternFill>
    </fill>
  </fills>
  <borders count="2">
    <border diagonalUp="false" diagonalDown="false">
      <left/>
      <right/>
      <top/>
      <bottom/>
      <diagonal/>
    </border>
    <border diagonalUp="false" diagonalDown="false">
      <left style="thin">
        <color rgb="FFDCDAD3"/>
      </left>
      <right style="thin">
        <color rgb="FFDCDAD3"/>
      </right>
      <top style="thin">
        <color rgb="FFDCDAD3"/>
      </top>
      <bottom style="thin">
        <color rgb="FFDCDAD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5" fontId="7" fillId="3" borderId="1" xfId="0" applyFont="true" applyBorder="true" applyAlignment="true" applyProtection="false">
      <alignment horizontal="general" vertical="top" textRotation="0" wrapText="true" indent="0" shrinkToFit="false"/>
      <protection locked="true" hidden="false"/>
    </xf>
    <xf numFmtId="166" fontId="7" fillId="3" borderId="1" xfId="0" applyFont="true" applyBorder="true" applyAlignment="true" applyProtection="false">
      <alignment horizontal="general" vertical="top" textRotation="0" wrapText="true" indent="0" shrinkToFit="false"/>
      <protection locked="true" hidden="false"/>
    </xf>
    <xf numFmtId="165" fontId="8" fillId="4" borderId="1" xfId="0" applyFont="true" applyBorder="true" applyAlignment="false" applyProtection="false">
      <alignment horizontal="general" vertical="bottom" textRotation="0" wrapText="false" indent="0" shrinkToFit="false"/>
      <protection locked="true" hidden="false"/>
    </xf>
    <xf numFmtId="167" fontId="8" fillId="4"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8" fontId="9" fillId="0" borderId="0" xfId="0" applyFont="true" applyBorder="fals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F3FB"/>
      <rgbColor rgb="FFCCFFFF"/>
      <rgbColor rgb="FF660066"/>
      <rgbColor rgb="FFFF8080"/>
      <rgbColor rgb="FF005DD6"/>
      <rgbColor rgb="FFDCDAD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6472"/>
      <rgbColor rgb="FF969696"/>
      <rgbColor rgb="FF003366"/>
      <rgbColor rgb="FF339966"/>
      <rgbColor rgb="FF12141A"/>
      <rgbColor rgb="FF333300"/>
      <rgbColor rgb="FF9C2B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N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3" min="2" style="0" width="34"/>
    <col collapsed="false" customWidth="true" hidden="false" outlineLevel="0" max="4" min="4" style="0" width="18"/>
    <col collapsed="false" customWidth="true" hidden="false" outlineLevel="0" max="5" min="5" style="0" width="16"/>
    <col collapsed="false" customWidth="true" hidden="false" outlineLevel="0" max="7" min="6" style="0" width="20"/>
    <col collapsed="false" customWidth="true" hidden="false" outlineLevel="0" max="8" min="8" style="0" width="15"/>
    <col collapsed="false" customWidth="true" hidden="false" outlineLevel="0" max="9" min="9" style="0" width="13"/>
    <col collapsed="false" customWidth="true" hidden="false" outlineLevel="0" max="10" min="10" style="0" width="40"/>
    <col collapsed="false" customWidth="true" hidden="false" outlineLevel="0" max="12" min="11" style="0" width="16"/>
    <col collapsed="false" customWidth="true" hidden="false" outlineLevel="0" max="13" min="13" style="0" width="8"/>
    <col collapsed="false" customWidth="true" hidden="false" outlineLevel="0" max="14" min="14" style="0" width="30"/>
  </cols>
  <sheetData>
    <row r="2" customFormat="false" ht="18.55" hidden="false" customHeight="false" outlineLevel="0" collapsed="false">
      <c r="B2" s="1" t="s">
        <v>0</v>
      </c>
    </row>
    <row r="3" customFormat="false" ht="15" hidden="false" customHeight="true" outlineLevel="0" collapsed="false">
      <c r="B3" s="2" t="s">
        <v>1</v>
      </c>
      <c r="C3" s="2"/>
      <c r="D3" s="2"/>
      <c r="E3" s="2"/>
      <c r="F3" s="2"/>
      <c r="G3" s="2"/>
      <c r="H3" s="2"/>
      <c r="I3" s="2"/>
      <c r="J3" s="2"/>
      <c r="K3" s="2"/>
      <c r="L3" s="2"/>
      <c r="M3" s="2"/>
      <c r="N3" s="2"/>
    </row>
    <row r="4" customFormat="false" ht="33.75" hidden="false" customHeight="true" outlineLevel="0" collapsed="false">
      <c r="B4" s="3" t="s">
        <v>2</v>
      </c>
      <c r="C4" s="3" t="s">
        <v>3</v>
      </c>
      <c r="D4" s="3" t="s">
        <v>4</v>
      </c>
      <c r="E4" s="3" t="s">
        <v>5</v>
      </c>
      <c r="F4" s="3" t="s">
        <v>6</v>
      </c>
      <c r="G4" s="3" t="s">
        <v>7</v>
      </c>
      <c r="H4" s="3" t="s">
        <v>8</v>
      </c>
      <c r="I4" s="3" t="s">
        <v>9</v>
      </c>
      <c r="J4" s="3" t="s">
        <v>10</v>
      </c>
      <c r="K4" s="3" t="s">
        <v>11</v>
      </c>
      <c r="L4" s="3" t="s">
        <v>12</v>
      </c>
      <c r="M4" s="3" t="s">
        <v>13</v>
      </c>
      <c r="N4" s="3" t="s">
        <v>14</v>
      </c>
    </row>
    <row r="5" customFormat="false" ht="43.5" hidden="false" customHeight="true" outlineLevel="0" collapsed="false">
      <c r="B5" s="4"/>
      <c r="C5" s="4"/>
      <c r="D5" s="4"/>
      <c r="E5" s="5"/>
      <c r="F5" s="4" t="s">
        <v>15</v>
      </c>
      <c r="G5" s="4" t="s">
        <v>15</v>
      </c>
      <c r="H5" s="5"/>
      <c r="I5" s="6"/>
      <c r="J5" s="4"/>
      <c r="K5" s="7" t="n">
        <f aca="false">IF(OR($B5="",$E5="",$F5="",$G5="",$J5="",$D5=""),0,$E5*IFERROR(INDEX(Scales!$B$2:$B$5,MATCH($F5,Scales!$A$2:$A$5,0)),0)*IFERROR(INDEX(Scales!$B$9:$B$13,MATCH($G5,Scales!$A$9:$A$13,0)),0))</f>
        <v>0</v>
      </c>
      <c r="L5" s="8" t="str">
        <f aca="false">IF(OR($K5=0,$H5=0,$H5=""),"",$K5/$H5)</f>
        <v/>
      </c>
      <c r="M5" s="9" t="str">
        <f aca="false">IF($L5="","",RANK($L5,$L$5:$L$16))</f>
        <v/>
      </c>
      <c r="N5" s="10" t="str">
        <f aca="false">IF($B5="","",IF($D5="","No decision owner — not a candidate",IF($J5="","No falsifier — blocked",IF($G5="Not available","Data not available — blocked",IF(OR($F5="Not assessed",$G5="Not assessed"),"Not yet assessed",IF($I5&gt;26,"Too slow to prove — split it or drop it",IF($L5&gt;=3,"Proceed to proof","Below the bar — hold")))))))</f>
        <v/>
      </c>
    </row>
    <row r="6" customFormat="false" ht="43.5" hidden="false" customHeight="true" outlineLevel="0" collapsed="false">
      <c r="B6" s="4"/>
      <c r="C6" s="4"/>
      <c r="D6" s="4"/>
      <c r="E6" s="5"/>
      <c r="F6" s="4" t="s">
        <v>15</v>
      </c>
      <c r="G6" s="4" t="s">
        <v>15</v>
      </c>
      <c r="H6" s="5"/>
      <c r="I6" s="6"/>
      <c r="J6" s="4"/>
      <c r="K6" s="7" t="n">
        <f aca="false">IF(OR($B6="",$E6="",$F6="",$G6="",$J6="",$D6=""),0,$E6*IFERROR(INDEX(Scales!$B$2:$B$5,MATCH($F6,Scales!$A$2:$A$5,0)),0)*IFERROR(INDEX(Scales!$B$9:$B$13,MATCH($G6,Scales!$A$9:$A$13,0)),0))</f>
        <v>0</v>
      </c>
      <c r="L6" s="8" t="str">
        <f aca="false">IF(OR($K6=0,$H6=0,$H6=""),"",$K6/$H6)</f>
        <v/>
      </c>
      <c r="M6" s="9" t="str">
        <f aca="false">IF($L6="","",RANK($L6,$L$5:$L$16))</f>
        <v/>
      </c>
      <c r="N6" s="10" t="str">
        <f aca="false">IF($B6="","",IF($D6="","No decision owner — not a candidate",IF($J6="","No falsifier — blocked",IF($G6="Not available","Data not available — blocked",IF(OR($F6="Not assessed",$G6="Not assessed"),"Not yet assessed",IF($I6&gt;26,"Too slow to prove — split it or drop it",IF($L6&gt;=3,"Proceed to proof","Below the bar — hold")))))))</f>
        <v/>
      </c>
    </row>
    <row r="7" customFormat="false" ht="43.5" hidden="false" customHeight="true" outlineLevel="0" collapsed="false">
      <c r="B7" s="4"/>
      <c r="C7" s="4"/>
      <c r="D7" s="4"/>
      <c r="E7" s="5"/>
      <c r="F7" s="4" t="s">
        <v>15</v>
      </c>
      <c r="G7" s="4" t="s">
        <v>15</v>
      </c>
      <c r="H7" s="5"/>
      <c r="I7" s="6"/>
      <c r="J7" s="4"/>
      <c r="K7" s="7" t="n">
        <f aca="false">IF(OR($B7="",$E7="",$F7="",$G7="",$J7="",$D7=""),0,$E7*IFERROR(INDEX(Scales!$B$2:$B$5,MATCH($F7,Scales!$A$2:$A$5,0)),0)*IFERROR(INDEX(Scales!$B$9:$B$13,MATCH($G7,Scales!$A$9:$A$13,0)),0))</f>
        <v>0</v>
      </c>
      <c r="L7" s="8" t="str">
        <f aca="false">IF(OR($K7=0,$H7=0,$H7=""),"",$K7/$H7)</f>
        <v/>
      </c>
      <c r="M7" s="9" t="str">
        <f aca="false">IF($L7="","",RANK($L7,$L$5:$L$16))</f>
        <v/>
      </c>
      <c r="N7" s="10" t="str">
        <f aca="false">IF($B7="","",IF($D7="","No decision owner — not a candidate",IF($J7="","No falsifier — blocked",IF($G7="Not available","Data not available — blocked",IF(OR($F7="Not assessed",$G7="Not assessed"),"Not yet assessed",IF($I7&gt;26,"Too slow to prove — split it or drop it",IF($L7&gt;=3,"Proceed to proof","Below the bar — hold")))))))</f>
        <v/>
      </c>
    </row>
    <row r="8" customFormat="false" ht="43.5" hidden="false" customHeight="true" outlineLevel="0" collapsed="false">
      <c r="B8" s="4"/>
      <c r="C8" s="4"/>
      <c r="D8" s="4"/>
      <c r="E8" s="5"/>
      <c r="F8" s="4" t="s">
        <v>15</v>
      </c>
      <c r="G8" s="4" t="s">
        <v>15</v>
      </c>
      <c r="H8" s="5"/>
      <c r="I8" s="6"/>
      <c r="J8" s="4"/>
      <c r="K8" s="7" t="n">
        <f aca="false">IF(OR($B8="",$E8="",$F8="",$G8="",$J8="",$D8=""),0,$E8*IFERROR(INDEX(Scales!$B$2:$B$5,MATCH($F8,Scales!$A$2:$A$5,0)),0)*IFERROR(INDEX(Scales!$B$9:$B$13,MATCH($G8,Scales!$A$9:$A$13,0)),0))</f>
        <v>0</v>
      </c>
      <c r="L8" s="8" t="str">
        <f aca="false">IF(OR($K8=0,$H8=0,$H8=""),"",$K8/$H8)</f>
        <v/>
      </c>
      <c r="M8" s="9" t="str">
        <f aca="false">IF($L8="","",RANK($L8,$L$5:$L$16))</f>
        <v/>
      </c>
      <c r="N8" s="10" t="str">
        <f aca="false">IF($B8="","",IF($D8="","No decision owner — not a candidate",IF($J8="","No falsifier — blocked",IF($G8="Not available","Data not available — blocked",IF(OR($F8="Not assessed",$G8="Not assessed"),"Not yet assessed",IF($I8&gt;26,"Too slow to prove — split it or drop it",IF($L8&gt;=3,"Proceed to proof","Below the bar — hold")))))))</f>
        <v/>
      </c>
    </row>
    <row r="9" customFormat="false" ht="43.5" hidden="false" customHeight="true" outlineLevel="0" collapsed="false">
      <c r="B9" s="4"/>
      <c r="C9" s="4"/>
      <c r="D9" s="4"/>
      <c r="E9" s="5"/>
      <c r="F9" s="4" t="s">
        <v>15</v>
      </c>
      <c r="G9" s="4" t="s">
        <v>15</v>
      </c>
      <c r="H9" s="5"/>
      <c r="I9" s="6"/>
      <c r="J9" s="4"/>
      <c r="K9" s="7" t="n">
        <f aca="false">IF(OR($B9="",$E9="",$F9="",$G9="",$J9="",$D9=""),0,$E9*IFERROR(INDEX(Scales!$B$2:$B$5,MATCH($F9,Scales!$A$2:$A$5,0)),0)*IFERROR(INDEX(Scales!$B$9:$B$13,MATCH($G9,Scales!$A$9:$A$13,0)),0))</f>
        <v>0</v>
      </c>
      <c r="L9" s="8" t="str">
        <f aca="false">IF(OR($K9=0,$H9=0,$H9=""),"",$K9/$H9)</f>
        <v/>
      </c>
      <c r="M9" s="9" t="str">
        <f aca="false">IF($L9="","",RANK($L9,$L$5:$L$16))</f>
        <v/>
      </c>
      <c r="N9" s="10" t="str">
        <f aca="false">IF($B9="","",IF($D9="","No decision owner — not a candidate",IF($J9="","No falsifier — blocked",IF($G9="Not available","Data not available — blocked",IF(OR($F9="Not assessed",$G9="Not assessed"),"Not yet assessed",IF($I9&gt;26,"Too slow to prove — split it or drop it",IF($L9&gt;=3,"Proceed to proof","Below the bar — hold")))))))</f>
        <v/>
      </c>
    </row>
    <row r="10" customFormat="false" ht="43.5" hidden="false" customHeight="true" outlineLevel="0" collapsed="false">
      <c r="B10" s="4"/>
      <c r="C10" s="4"/>
      <c r="D10" s="4"/>
      <c r="E10" s="5"/>
      <c r="F10" s="4" t="s">
        <v>15</v>
      </c>
      <c r="G10" s="4" t="s">
        <v>15</v>
      </c>
      <c r="H10" s="5"/>
      <c r="I10" s="6"/>
      <c r="J10" s="4"/>
      <c r="K10" s="7" t="n">
        <f aca="false">IF(OR($B10="",$E10="",$F10="",$G10="",$J10="",$D10=""),0,$E10*IFERROR(INDEX(Scales!$B$2:$B$5,MATCH($F10,Scales!$A$2:$A$5,0)),0)*IFERROR(INDEX(Scales!$B$9:$B$13,MATCH($G10,Scales!$A$9:$A$13,0)),0))</f>
        <v>0</v>
      </c>
      <c r="L10" s="8" t="str">
        <f aca="false">IF(OR($K10=0,$H10=0,$H10=""),"",$K10/$H10)</f>
        <v/>
      </c>
      <c r="M10" s="9" t="str">
        <f aca="false">IF($L10="","",RANK($L10,$L$5:$L$16))</f>
        <v/>
      </c>
      <c r="N10" s="10" t="str">
        <f aca="false">IF($B10="","",IF($D10="","No decision owner — not a candidate",IF($J10="","No falsifier — blocked",IF($G10="Not available","Data not available — blocked",IF(OR($F10="Not assessed",$G10="Not assessed"),"Not yet assessed",IF($I10&gt;26,"Too slow to prove — split it or drop it",IF($L10&gt;=3,"Proceed to proof","Below the bar — hold")))))))</f>
        <v/>
      </c>
    </row>
    <row r="11" customFormat="false" ht="43.5" hidden="false" customHeight="true" outlineLevel="0" collapsed="false">
      <c r="B11" s="4"/>
      <c r="C11" s="4"/>
      <c r="D11" s="4"/>
      <c r="E11" s="5"/>
      <c r="F11" s="4" t="s">
        <v>15</v>
      </c>
      <c r="G11" s="4" t="s">
        <v>15</v>
      </c>
      <c r="H11" s="5"/>
      <c r="I11" s="6"/>
      <c r="J11" s="4"/>
      <c r="K11" s="7" t="n">
        <f aca="false">IF(OR($B11="",$E11="",$F11="",$G11="",$J11="",$D11=""),0,$E11*IFERROR(INDEX(Scales!$B$2:$B$5,MATCH($F11,Scales!$A$2:$A$5,0)),0)*IFERROR(INDEX(Scales!$B$9:$B$13,MATCH($G11,Scales!$A$9:$A$13,0)),0))</f>
        <v>0</v>
      </c>
      <c r="L11" s="8" t="str">
        <f aca="false">IF(OR($K11=0,$H11=0,$H11=""),"",$K11/$H11)</f>
        <v/>
      </c>
      <c r="M11" s="9" t="str">
        <f aca="false">IF($L11="","",RANK($L11,$L$5:$L$16))</f>
        <v/>
      </c>
      <c r="N11" s="10" t="str">
        <f aca="false">IF($B11="","",IF($D11="","No decision owner — not a candidate",IF($J11="","No falsifier — blocked",IF($G11="Not available","Data not available — blocked",IF(OR($F11="Not assessed",$G11="Not assessed"),"Not yet assessed",IF($I11&gt;26,"Too slow to prove — split it or drop it",IF($L11&gt;=3,"Proceed to proof","Below the bar — hold")))))))</f>
        <v/>
      </c>
    </row>
    <row r="12" customFormat="false" ht="43.5" hidden="false" customHeight="true" outlineLevel="0" collapsed="false">
      <c r="B12" s="4"/>
      <c r="C12" s="4"/>
      <c r="D12" s="4"/>
      <c r="E12" s="5"/>
      <c r="F12" s="4" t="s">
        <v>15</v>
      </c>
      <c r="G12" s="4" t="s">
        <v>15</v>
      </c>
      <c r="H12" s="5"/>
      <c r="I12" s="6"/>
      <c r="J12" s="4"/>
      <c r="K12" s="7" t="n">
        <f aca="false">IF(OR($B12="",$E12="",$F12="",$G12="",$J12="",$D12=""),0,$E12*IFERROR(INDEX(Scales!$B$2:$B$5,MATCH($F12,Scales!$A$2:$A$5,0)),0)*IFERROR(INDEX(Scales!$B$9:$B$13,MATCH($G12,Scales!$A$9:$A$13,0)),0))</f>
        <v>0</v>
      </c>
      <c r="L12" s="8" t="str">
        <f aca="false">IF(OR($K12=0,$H12=0,$H12=""),"",$K12/$H12)</f>
        <v/>
      </c>
      <c r="M12" s="9" t="str">
        <f aca="false">IF($L12="","",RANK($L12,$L$5:$L$16))</f>
        <v/>
      </c>
      <c r="N12" s="10" t="str">
        <f aca="false">IF($B12="","",IF($D12="","No decision owner — not a candidate",IF($J12="","No falsifier — blocked",IF($G12="Not available","Data not available — blocked",IF(OR($F12="Not assessed",$G12="Not assessed"),"Not yet assessed",IF($I12&gt;26,"Too slow to prove — split it or drop it",IF($L12&gt;=3,"Proceed to proof","Below the bar — hold")))))))</f>
        <v/>
      </c>
    </row>
    <row r="13" customFormat="false" ht="43.5" hidden="false" customHeight="true" outlineLevel="0" collapsed="false">
      <c r="B13" s="4"/>
      <c r="C13" s="4"/>
      <c r="D13" s="4"/>
      <c r="E13" s="5"/>
      <c r="F13" s="4" t="s">
        <v>15</v>
      </c>
      <c r="G13" s="4" t="s">
        <v>15</v>
      </c>
      <c r="H13" s="5"/>
      <c r="I13" s="6"/>
      <c r="J13" s="4"/>
      <c r="K13" s="7" t="n">
        <f aca="false">IF(OR($B13="",$E13="",$F13="",$G13="",$J13="",$D13=""),0,$E13*IFERROR(INDEX(Scales!$B$2:$B$5,MATCH($F13,Scales!$A$2:$A$5,0)),0)*IFERROR(INDEX(Scales!$B$9:$B$13,MATCH($G13,Scales!$A$9:$A$13,0)),0))</f>
        <v>0</v>
      </c>
      <c r="L13" s="8" t="str">
        <f aca="false">IF(OR($K13=0,$H13=0,$H13=""),"",$K13/$H13)</f>
        <v/>
      </c>
      <c r="M13" s="9" t="str">
        <f aca="false">IF($L13="","",RANK($L13,$L$5:$L$16))</f>
        <v/>
      </c>
      <c r="N13" s="10" t="str">
        <f aca="false">IF($B13="","",IF($D13="","No decision owner — not a candidate",IF($J13="","No falsifier — blocked",IF($G13="Not available","Data not available — blocked",IF(OR($F13="Not assessed",$G13="Not assessed"),"Not yet assessed",IF($I13&gt;26,"Too slow to prove — split it or drop it",IF($L13&gt;=3,"Proceed to proof","Below the bar — hold")))))))</f>
        <v/>
      </c>
    </row>
    <row r="14" customFormat="false" ht="43.5" hidden="false" customHeight="true" outlineLevel="0" collapsed="false">
      <c r="B14" s="4"/>
      <c r="C14" s="4"/>
      <c r="D14" s="4"/>
      <c r="E14" s="5"/>
      <c r="F14" s="4" t="s">
        <v>15</v>
      </c>
      <c r="G14" s="4" t="s">
        <v>15</v>
      </c>
      <c r="H14" s="5"/>
      <c r="I14" s="6"/>
      <c r="J14" s="4"/>
      <c r="K14" s="7" t="n">
        <f aca="false">IF(OR($B14="",$E14="",$F14="",$G14="",$J14="",$D14=""),0,$E14*IFERROR(INDEX(Scales!$B$2:$B$5,MATCH($F14,Scales!$A$2:$A$5,0)),0)*IFERROR(INDEX(Scales!$B$9:$B$13,MATCH($G14,Scales!$A$9:$A$13,0)),0))</f>
        <v>0</v>
      </c>
      <c r="L14" s="8" t="str">
        <f aca="false">IF(OR($K14=0,$H14=0,$H14=""),"",$K14/$H14)</f>
        <v/>
      </c>
      <c r="M14" s="9" t="str">
        <f aca="false">IF($L14="","",RANK($L14,$L$5:$L$16))</f>
        <v/>
      </c>
      <c r="N14" s="10" t="str">
        <f aca="false">IF($B14="","",IF($D14="","No decision owner — not a candidate",IF($J14="","No falsifier — blocked",IF($G14="Not available","Data not available — blocked",IF(OR($F14="Not assessed",$G14="Not assessed"),"Not yet assessed",IF($I14&gt;26,"Too slow to prove — split it or drop it",IF($L14&gt;=3,"Proceed to proof","Below the bar — hold")))))))</f>
        <v/>
      </c>
    </row>
    <row r="15" customFormat="false" ht="43.5" hidden="false" customHeight="true" outlineLevel="0" collapsed="false">
      <c r="B15" s="4"/>
      <c r="C15" s="4"/>
      <c r="D15" s="4"/>
      <c r="E15" s="5"/>
      <c r="F15" s="4" t="s">
        <v>15</v>
      </c>
      <c r="G15" s="4" t="s">
        <v>15</v>
      </c>
      <c r="H15" s="5"/>
      <c r="I15" s="6"/>
      <c r="J15" s="4"/>
      <c r="K15" s="7" t="n">
        <f aca="false">IF(OR($B15="",$E15="",$F15="",$G15="",$J15="",$D15=""),0,$E15*IFERROR(INDEX(Scales!$B$2:$B$5,MATCH($F15,Scales!$A$2:$A$5,0)),0)*IFERROR(INDEX(Scales!$B$9:$B$13,MATCH($G15,Scales!$A$9:$A$13,0)),0))</f>
        <v>0</v>
      </c>
      <c r="L15" s="8" t="str">
        <f aca="false">IF(OR($K15=0,$H15=0,$H15=""),"",$K15/$H15)</f>
        <v/>
      </c>
      <c r="M15" s="9" t="str">
        <f aca="false">IF($L15="","",RANK($L15,$L$5:$L$16))</f>
        <v/>
      </c>
      <c r="N15" s="10" t="str">
        <f aca="false">IF($B15="","",IF($D15="","No decision owner — not a candidate",IF($J15="","No falsifier — blocked",IF($G15="Not available","Data not available — blocked",IF(OR($F15="Not assessed",$G15="Not assessed"),"Not yet assessed",IF($I15&gt;26,"Too slow to prove — split it or drop it",IF($L15&gt;=3,"Proceed to proof","Below the bar — hold")))))))</f>
        <v/>
      </c>
    </row>
    <row r="16" customFormat="false" ht="43.5" hidden="false" customHeight="true" outlineLevel="0" collapsed="false">
      <c r="B16" s="4"/>
      <c r="C16" s="4"/>
      <c r="D16" s="4"/>
      <c r="E16" s="5"/>
      <c r="F16" s="4" t="s">
        <v>15</v>
      </c>
      <c r="G16" s="4" t="s">
        <v>15</v>
      </c>
      <c r="H16" s="5"/>
      <c r="I16" s="6"/>
      <c r="J16" s="4"/>
      <c r="K16" s="7" t="n">
        <f aca="false">IF(OR($B16="",$E16="",$F16="",$G16="",$J16="",$D16=""),0,$E16*IFERROR(INDEX(Scales!$B$2:$B$5,MATCH($F16,Scales!$A$2:$A$5,0)),0)*IFERROR(INDEX(Scales!$B$9:$B$13,MATCH($G16,Scales!$A$9:$A$13,0)),0))</f>
        <v>0</v>
      </c>
      <c r="L16" s="8" t="str">
        <f aca="false">IF(OR($K16=0,$H16=0,$H16=""),"",$K16/$H16)</f>
        <v/>
      </c>
      <c r="M16" s="9" t="str">
        <f aca="false">IF($L16="","",RANK($L16,$L$5:$L$16))</f>
        <v/>
      </c>
      <c r="N16" s="10" t="str">
        <f aca="false">IF($B16="","",IF($D16="","No decision owner — not a candidate",IF($J16="","No falsifier — blocked",IF($G16="Not available","Data not available — blocked",IF(OR($F16="Not assessed",$G16="Not assessed"),"Not yet assessed",IF($I16&gt;26,"Too slow to prove — split it or drop it",IF($L16&gt;=3,"Proceed to proof","Below the bar — hold")))))))</f>
        <v/>
      </c>
    </row>
    <row r="18" customFormat="false" ht="15" hidden="false" customHeight="false" outlineLevel="0" collapsed="false">
      <c r="B18" s="11" t="s">
        <v>16</v>
      </c>
      <c r="E18" s="12" t="n">
        <f aca="false">SUM($E$5:$E$16)</f>
        <v>0</v>
      </c>
      <c r="H18" s="12" t="n">
        <f aca="false">SUM($H$5:$H$16)</f>
        <v>0</v>
      </c>
      <c r="K18" s="12" t="n">
        <f aca="false">SUM($K$5:$K$16)</f>
        <v>0</v>
      </c>
      <c r="L18" s="13" t="str">
        <f aca="false">IFERROR($K18/$H18,"")</f>
        <v/>
      </c>
    </row>
    <row r="20" customFormat="false" ht="15" hidden="false" customHeight="true" outlineLevel="0" collapsed="false">
      <c r="B20" s="2" t="s">
        <v>17</v>
      </c>
      <c r="C20" s="2"/>
      <c r="D20" s="2"/>
      <c r="E20" s="2"/>
      <c r="F20" s="2"/>
      <c r="G20" s="2"/>
      <c r="H20" s="2"/>
      <c r="I20" s="2"/>
      <c r="J20" s="2"/>
      <c r="K20" s="2"/>
      <c r="L20" s="2"/>
      <c r="M20" s="2"/>
      <c r="N20" s="2"/>
    </row>
    <row r="21" customFormat="false" ht="15" hidden="false" customHeight="false" outlineLevel="0" collapsed="false">
      <c r="B21" s="2"/>
      <c r="C21" s="2"/>
      <c r="D21" s="2"/>
      <c r="E21" s="2"/>
      <c r="F21" s="2"/>
      <c r="G21" s="2"/>
      <c r="H21" s="2"/>
      <c r="I21" s="2"/>
      <c r="J21" s="2"/>
      <c r="K21" s="2"/>
      <c r="L21" s="2"/>
      <c r="M21" s="2"/>
      <c r="N21" s="2"/>
    </row>
  </sheetData>
  <mergeCells count="2">
    <mergeCell ref="B3:N3"/>
    <mergeCell ref="B20:N21"/>
  </mergeCells>
  <dataValidations count="2">
    <dataValidation allowBlank="true" errorStyle="stop" operator="between" showDropDown="false" showErrorMessage="false" showInputMessage="false" sqref="F5:F16" type="list">
      <formula1>"High — measured,Medium — reasoned,Low — asserted,Not assessed"</formula1>
      <formula2>0</formula2>
    </dataValidation>
    <dataValidation allowBlank="true" errorStyle="stop" operator="between" showDropDown="false" showErrorMessage="false" showInputMessage="false" sqref="G5:G16" type="list">
      <formula1>"Ready — governed,Usable with work,Partial,Not available,Not assessed"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13.5" hidden="false" customHeight="true" outlineLevel="0" collapsed="false">
      <c r="B2" s="14" t="s">
        <v>18</v>
      </c>
    </row>
    <row r="3" customFormat="false" ht="13.5" hidden="false" customHeight="true" outlineLevel="0" collapsed="false">
      <c r="B3" s="15" t="s">
        <v>19</v>
      </c>
    </row>
    <row r="5" customFormat="false" ht="51.75" hidden="false" customHeight="true" outlineLevel="0" collapsed="false">
      <c r="B5" s="16" t="s">
        <v>20</v>
      </c>
    </row>
    <row r="7" customFormat="false" ht="51.75" hidden="false" customHeight="true" outlineLevel="0" collapsed="false">
      <c r="B7" s="16" t="s">
        <v>21</v>
      </c>
    </row>
    <row r="9" customFormat="false" ht="13.5" hidden="false" customHeight="true" outlineLevel="0" collapsed="false">
      <c r="B9" s="17" t="s">
        <v>22</v>
      </c>
    </row>
    <row r="10" customFormat="false" ht="25.5" hidden="false" customHeight="true" outlineLevel="0" collapsed="false">
      <c r="B10" s="16" t="s">
        <v>23</v>
      </c>
    </row>
    <row r="11" customFormat="false" ht="25.5" hidden="false" customHeight="true" outlineLevel="0" collapsed="false">
      <c r="B11" s="16" t="s">
        <v>24</v>
      </c>
    </row>
    <row r="12" customFormat="false" ht="25.5" hidden="false" customHeight="true" outlineLevel="0" collapsed="false">
      <c r="B12" s="16" t="s">
        <v>25</v>
      </c>
    </row>
    <row r="13" customFormat="false" ht="25.5" hidden="false" customHeight="true" outlineLevel="0" collapsed="false">
      <c r="B13" s="16" t="s">
        <v>26</v>
      </c>
    </row>
    <row r="14" customFormat="false" ht="13.5" hidden="false" customHeight="true" outlineLevel="0" collapsed="false">
      <c r="B14" s="16" t="s">
        <v>27</v>
      </c>
    </row>
    <row r="16" customFormat="false" ht="13.5" hidden="false" customHeight="true" outlineLevel="0" collapsed="false">
      <c r="B16" s="17" t="s">
        <v>28</v>
      </c>
    </row>
    <row r="17" customFormat="false" ht="25.5" hidden="false" customHeight="true" outlineLevel="0" collapsed="false">
      <c r="B17" s="16" t="s">
        <v>29</v>
      </c>
    </row>
    <row r="18" customFormat="false" ht="25.5" hidden="false" customHeight="true" outlineLevel="0" collapsed="false">
      <c r="B18" s="16" t="s">
        <v>30</v>
      </c>
    </row>
    <row r="19" customFormat="false" ht="13.5" hidden="false" customHeight="true" outlineLevel="0" collapsed="false">
      <c r="B19" s="16" t="s">
        <v>31</v>
      </c>
    </row>
    <row r="20" customFormat="false" ht="25.5" hidden="false" customHeight="true" outlineLevel="0" collapsed="false">
      <c r="B20" s="16" t="s">
        <v>32</v>
      </c>
    </row>
    <row r="22" customFormat="false" ht="13.5" hidden="false" customHeight="true" outlineLevel="0" collapsed="false">
      <c r="B22" s="17" t="s">
        <v>33</v>
      </c>
    </row>
    <row r="23" customFormat="false" ht="25.5" hidden="false" customHeight="true" outlineLevel="0" collapsed="false">
      <c r="B23" s="18" t="s">
        <v>34</v>
      </c>
    </row>
    <row r="24" customFormat="false" ht="51.75" hidden="false" customHeight="true" outlineLevel="0" collapsed="false">
      <c r="B24" s="16" t="s">
        <v>35</v>
      </c>
    </row>
    <row r="26" customFormat="false" ht="13.5" hidden="false" customHeight="true" outlineLevel="0" collapsed="false">
      <c r="B26" s="15" t="s">
        <v>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2"/>
    <col collapsed="false" customWidth="true" hidden="false" outlineLevel="0" max="3" min="3" style="0" width="86"/>
  </cols>
  <sheetData>
    <row r="1" customFormat="false" ht="15" hidden="false" customHeight="false" outlineLevel="0" collapsed="false">
      <c r="A1" s="19" t="s">
        <v>6</v>
      </c>
      <c r="B1" s="19" t="s">
        <v>37</v>
      </c>
      <c r="C1" s="19" t="s">
        <v>38</v>
      </c>
    </row>
    <row r="2" customFormat="false" ht="23.85" hidden="false" customHeight="false" outlineLevel="0" collapsed="false">
      <c r="A2" s="20" t="s">
        <v>39</v>
      </c>
      <c r="B2" s="21" t="n">
        <v>0.8</v>
      </c>
      <c r="C2" s="16" t="s">
        <v>40</v>
      </c>
    </row>
    <row r="3" customFormat="false" ht="15" hidden="false" customHeight="false" outlineLevel="0" collapsed="false">
      <c r="A3" s="20" t="s">
        <v>41</v>
      </c>
      <c r="B3" s="21" t="n">
        <v>0.5</v>
      </c>
      <c r="C3" s="16" t="s">
        <v>42</v>
      </c>
    </row>
    <row r="4" customFormat="false" ht="15" hidden="false" customHeight="false" outlineLevel="0" collapsed="false">
      <c r="A4" s="20" t="s">
        <v>43</v>
      </c>
      <c r="B4" s="21" t="n">
        <v>0.2</v>
      </c>
      <c r="C4" s="16" t="s">
        <v>44</v>
      </c>
    </row>
    <row r="5" customFormat="false" ht="15" hidden="false" customHeight="false" outlineLevel="0" collapsed="false">
      <c r="A5" s="20" t="s">
        <v>15</v>
      </c>
      <c r="B5" s="21" t="n">
        <v>0</v>
      </c>
      <c r="C5" s="16" t="s">
        <v>45</v>
      </c>
    </row>
    <row r="8" customFormat="false" ht="15" hidden="false" customHeight="false" outlineLevel="0" collapsed="false">
      <c r="A8" s="19" t="s">
        <v>7</v>
      </c>
      <c r="B8" s="19" t="s">
        <v>37</v>
      </c>
      <c r="C8" s="19" t="s">
        <v>38</v>
      </c>
    </row>
    <row r="9" customFormat="false" ht="15" hidden="false" customHeight="false" outlineLevel="0" collapsed="false">
      <c r="A9" s="20" t="s">
        <v>46</v>
      </c>
      <c r="B9" s="21" t="n">
        <v>1</v>
      </c>
      <c r="C9" s="16" t="s">
        <v>47</v>
      </c>
    </row>
    <row r="10" customFormat="false" ht="15" hidden="false" customHeight="false" outlineLevel="0" collapsed="false">
      <c r="A10" s="20" t="s">
        <v>48</v>
      </c>
      <c r="B10" s="21" t="n">
        <v>0.7</v>
      </c>
      <c r="C10" s="16" t="s">
        <v>49</v>
      </c>
    </row>
    <row r="11" customFormat="false" ht="15" hidden="false" customHeight="false" outlineLevel="0" collapsed="false">
      <c r="A11" s="20" t="s">
        <v>50</v>
      </c>
      <c r="B11" s="21" t="n">
        <v>0.4</v>
      </c>
      <c r="C11" s="16" t="s">
        <v>51</v>
      </c>
    </row>
    <row r="12" customFormat="false" ht="15" hidden="false" customHeight="false" outlineLevel="0" collapsed="false">
      <c r="A12" s="20" t="s">
        <v>52</v>
      </c>
      <c r="B12" s="21" t="n">
        <v>0</v>
      </c>
      <c r="C12" s="16" t="s">
        <v>53</v>
      </c>
    </row>
    <row r="13" customFormat="false" ht="15" hidden="false" customHeight="false" outlineLevel="0" collapsed="false">
      <c r="A13" s="20" t="s">
        <v>15</v>
      </c>
      <c r="B13" s="21" t="n">
        <v>0</v>
      </c>
      <c r="C13" s="16" t="s">
        <v>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N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3" min="2" style="0" width="34"/>
    <col collapsed="false" customWidth="true" hidden="false" outlineLevel="0" max="4" min="4" style="0" width="18"/>
    <col collapsed="false" customWidth="true" hidden="false" outlineLevel="0" max="5" min="5" style="0" width="16"/>
    <col collapsed="false" customWidth="true" hidden="false" outlineLevel="0" max="7" min="6" style="0" width="20"/>
    <col collapsed="false" customWidth="true" hidden="false" outlineLevel="0" max="8" min="8" style="0" width="15"/>
    <col collapsed="false" customWidth="true" hidden="false" outlineLevel="0" max="9" min="9" style="0" width="13"/>
    <col collapsed="false" customWidth="true" hidden="false" outlineLevel="0" max="10" min="10" style="0" width="40"/>
    <col collapsed="false" customWidth="true" hidden="false" outlineLevel="0" max="12" min="11" style="0" width="16"/>
    <col collapsed="false" customWidth="true" hidden="false" outlineLevel="0" max="13" min="13" style="0" width="8"/>
    <col collapsed="false" customWidth="true" hidden="false" outlineLevel="0" max="14" min="14" style="0" width="30"/>
  </cols>
  <sheetData>
    <row r="2" customFormat="false" ht="18.55" hidden="false" customHeight="false" outlineLevel="0" collapsed="false">
      <c r="B2" s="1" t="s">
        <v>55</v>
      </c>
    </row>
    <row r="3" customFormat="false" ht="15" hidden="false" customHeight="true" outlineLevel="0" collapsed="false">
      <c r="B3" s="2" t="s">
        <v>56</v>
      </c>
      <c r="C3" s="2"/>
      <c r="D3" s="2"/>
      <c r="E3" s="2"/>
      <c r="F3" s="2"/>
      <c r="G3" s="2"/>
      <c r="H3" s="2"/>
      <c r="I3" s="2"/>
      <c r="J3" s="2"/>
      <c r="K3" s="2"/>
      <c r="L3" s="2"/>
      <c r="M3" s="2"/>
      <c r="N3" s="2"/>
    </row>
    <row r="4" customFormat="false" ht="33.75" hidden="false" customHeight="true" outlineLevel="0" collapsed="false">
      <c r="B4" s="3" t="s">
        <v>2</v>
      </c>
      <c r="C4" s="3" t="s">
        <v>3</v>
      </c>
      <c r="D4" s="3" t="s">
        <v>4</v>
      </c>
      <c r="E4" s="3" t="s">
        <v>5</v>
      </c>
      <c r="F4" s="3" t="s">
        <v>6</v>
      </c>
      <c r="G4" s="3" t="s">
        <v>7</v>
      </c>
      <c r="H4" s="3" t="s">
        <v>8</v>
      </c>
      <c r="I4" s="3" t="s">
        <v>9</v>
      </c>
      <c r="J4" s="3" t="s">
        <v>10</v>
      </c>
      <c r="K4" s="3" t="s">
        <v>11</v>
      </c>
      <c r="L4" s="3" t="s">
        <v>12</v>
      </c>
      <c r="M4" s="3" t="s">
        <v>13</v>
      </c>
      <c r="N4" s="3" t="s">
        <v>14</v>
      </c>
    </row>
    <row r="5" customFormat="false" ht="43.5" hidden="false" customHeight="true" outlineLevel="0" collapsed="false">
      <c r="B5" s="4" t="s">
        <v>57</v>
      </c>
      <c r="C5" s="4" t="s">
        <v>58</v>
      </c>
      <c r="D5" s="4" t="s">
        <v>59</v>
      </c>
      <c r="E5" s="5" t="n">
        <v>3200</v>
      </c>
      <c r="F5" s="4" t="s">
        <v>39</v>
      </c>
      <c r="G5" s="4" t="s">
        <v>48</v>
      </c>
      <c r="H5" s="5" t="n">
        <v>180</v>
      </c>
      <c r="I5" s="6" t="n">
        <v>10</v>
      </c>
      <c r="J5" s="4" t="s">
        <v>60</v>
      </c>
      <c r="K5" s="7" t="n">
        <f aca="false">IF(OR($B5="",$E5="",$F5="",$G5="",$J5="",$D5=""),0,$E5*IFERROR(INDEX(Scales!$B$2:$B$5,MATCH($F5,Scales!$A$2:$A$5,0)),0)*IFERROR(INDEX(Scales!$B$9:$B$13,MATCH($G5,Scales!$A$9:$A$13,0)),0))</f>
        <v>1792</v>
      </c>
      <c r="L5" s="8" t="n">
        <f aca="false">IF(OR($K5=0,$H5=0,$H5=""),"",$K5/$H5)</f>
        <v>9.95555555555556</v>
      </c>
      <c r="M5" s="9" t="n">
        <f aca="false">IF($L5="","",RANK($L5,$L$5:$L$12))</f>
        <v>2</v>
      </c>
      <c r="N5" s="10" t="str">
        <f aca="false">IF($B5="","",IF($D5="","No decision owner — not a candidate",IF($J5="","No falsifier — blocked",IF($G5="Not available","Data not available — blocked",IF(OR($F5="Not assessed",$G5="Not assessed"),"Not yet assessed",IF($I5&gt;26,"Too slow to prove — split it or drop it",IF($L5&gt;=3,"Proceed to proof","Below the bar — hold")))))))</f>
        <v>Proceed to proof</v>
      </c>
    </row>
    <row r="6" customFormat="false" ht="43.5" hidden="false" customHeight="true" outlineLevel="0" collapsed="false">
      <c r="B6" s="4" t="s">
        <v>61</v>
      </c>
      <c r="C6" s="4" t="s">
        <v>62</v>
      </c>
      <c r="D6" s="4" t="s">
        <v>63</v>
      </c>
      <c r="E6" s="5" t="n">
        <v>2400</v>
      </c>
      <c r="F6" s="4" t="s">
        <v>41</v>
      </c>
      <c r="G6" s="4" t="s">
        <v>46</v>
      </c>
      <c r="H6" s="5" t="n">
        <v>120</v>
      </c>
      <c r="I6" s="6" t="n">
        <v>8</v>
      </c>
      <c r="J6" s="4" t="s">
        <v>64</v>
      </c>
      <c r="K6" s="7" t="n">
        <f aca="false">IF(OR($B6="",$E6="",$F6="",$G6="",$J6="",$D6=""),0,$E6*IFERROR(INDEX(Scales!$B$2:$B$5,MATCH($F6,Scales!$A$2:$A$5,0)),0)*IFERROR(INDEX(Scales!$B$9:$B$13,MATCH($G6,Scales!$A$9:$A$13,0)),0))</f>
        <v>1200</v>
      </c>
      <c r="L6" s="8" t="n">
        <f aca="false">IF(OR($K6=0,$H6=0,$H6=""),"",$K6/$H6)</f>
        <v>10</v>
      </c>
      <c r="M6" s="9" t="n">
        <f aca="false">IF($L6="","",RANK($L6,$L$5:$L$12))</f>
        <v>1</v>
      </c>
      <c r="N6" s="10" t="str">
        <f aca="false">IF($B6="","",IF($D6="","No decision owner — not a candidate",IF($J6="","No falsifier — blocked",IF($G6="Not available","Data not available — blocked",IF(OR($F6="Not assessed",$G6="Not assessed"),"Not yet assessed",IF($I6&gt;26,"Too slow to prove — split it or drop it",IF($L6&gt;=3,"Proceed to proof","Below the bar — hold")))))))</f>
        <v>Proceed to proof</v>
      </c>
    </row>
    <row r="7" customFormat="false" ht="43.5" hidden="false" customHeight="true" outlineLevel="0" collapsed="false">
      <c r="B7" s="4" t="s">
        <v>65</v>
      </c>
      <c r="C7" s="4" t="s">
        <v>66</v>
      </c>
      <c r="D7" s="4" t="s">
        <v>67</v>
      </c>
      <c r="E7" s="5" t="n">
        <v>5600</v>
      </c>
      <c r="F7" s="4" t="s">
        <v>41</v>
      </c>
      <c r="G7" s="4" t="s">
        <v>48</v>
      </c>
      <c r="H7" s="5" t="n">
        <v>420</v>
      </c>
      <c r="I7" s="6" t="n">
        <v>20</v>
      </c>
      <c r="J7" s="4" t="s">
        <v>68</v>
      </c>
      <c r="K7" s="7" t="n">
        <f aca="false">IF(OR($B7="",$E7="",$F7="",$G7="",$J7="",$D7=""),0,$E7*IFERROR(INDEX(Scales!$B$2:$B$5,MATCH($F7,Scales!$A$2:$A$5,0)),0)*IFERROR(INDEX(Scales!$B$9:$B$13,MATCH($G7,Scales!$A$9:$A$13,0)),0))</f>
        <v>1960</v>
      </c>
      <c r="L7" s="8" t="n">
        <f aca="false">IF(OR($K7=0,$H7=0,$H7=""),"",$K7/$H7)</f>
        <v>4.66666666666667</v>
      </c>
      <c r="M7" s="9" t="n">
        <f aca="false">IF($L7="","",RANK($L7,$L$5:$L$12))</f>
        <v>4</v>
      </c>
      <c r="N7" s="10" t="str">
        <f aca="false">IF($B7="","",IF($D7="","No decision owner — not a candidate",IF($J7="","No falsifier — blocked",IF($G7="Not available","Data not available — blocked",IF(OR($F7="Not assessed",$G7="Not assessed"),"Not yet assessed",IF($I7&gt;26,"Too slow to prove — split it or drop it",IF($L7&gt;=3,"Proceed to proof","Below the bar — hold")))))))</f>
        <v>Proceed to proof</v>
      </c>
    </row>
    <row r="8" customFormat="false" ht="43.5" hidden="false" customHeight="true" outlineLevel="0" collapsed="false">
      <c r="B8" s="4" t="s">
        <v>69</v>
      </c>
      <c r="C8" s="4" t="s">
        <v>70</v>
      </c>
      <c r="D8" s="4" t="s">
        <v>71</v>
      </c>
      <c r="E8" s="5" t="n">
        <v>600</v>
      </c>
      <c r="F8" s="4" t="s">
        <v>39</v>
      </c>
      <c r="G8" s="4" t="s">
        <v>46</v>
      </c>
      <c r="H8" s="5" t="n">
        <v>60</v>
      </c>
      <c r="I8" s="6" t="n">
        <v>6</v>
      </c>
      <c r="J8" s="4" t="s">
        <v>72</v>
      </c>
      <c r="K8" s="7" t="n">
        <f aca="false">IF(OR($B8="",$E8="",$F8="",$G8="",$J8="",$D8=""),0,$E8*IFERROR(INDEX(Scales!$B$2:$B$5,MATCH($F8,Scales!$A$2:$A$5,0)),0)*IFERROR(INDEX(Scales!$B$9:$B$13,MATCH($G8,Scales!$A$9:$A$13,0)),0))</f>
        <v>480</v>
      </c>
      <c r="L8" s="8" t="n">
        <f aca="false">IF(OR($K8=0,$H8=0,$H8=""),"",$K8/$H8)</f>
        <v>8</v>
      </c>
      <c r="M8" s="9" t="n">
        <f aca="false">IF($L8="","",RANK($L8,$L$5:$L$12))</f>
        <v>3</v>
      </c>
      <c r="N8" s="10" t="str">
        <f aca="false">IF($B8="","",IF($D8="","No decision owner — not a candidate",IF($J8="","No falsifier — blocked",IF($G8="Not available","Data not available — blocked",IF(OR($F8="Not assessed",$G8="Not assessed"),"Not yet assessed",IF($I8&gt;26,"Too slow to prove — split it or drop it",IF($L8&gt;=3,"Proceed to proof","Below the bar — hold")))))))</f>
        <v>Proceed to proof</v>
      </c>
    </row>
    <row r="9" customFormat="false" ht="43.5" hidden="false" customHeight="true" outlineLevel="0" collapsed="false">
      <c r="B9" s="4" t="s">
        <v>73</v>
      </c>
      <c r="C9" s="4" t="s">
        <v>74</v>
      </c>
      <c r="D9" s="4" t="s">
        <v>75</v>
      </c>
      <c r="E9" s="5" t="n">
        <v>9000</v>
      </c>
      <c r="F9" s="4" t="s">
        <v>43</v>
      </c>
      <c r="G9" s="4" t="s">
        <v>50</v>
      </c>
      <c r="H9" s="5" t="n">
        <v>900</v>
      </c>
      <c r="I9" s="6" t="n">
        <v>34</v>
      </c>
      <c r="J9" s="4" t="s">
        <v>76</v>
      </c>
      <c r="K9" s="7" t="n">
        <f aca="false">IF(OR($B9="",$E9="",$F9="",$G9="",$J9="",$D9=""),0,$E9*IFERROR(INDEX(Scales!$B$2:$B$5,MATCH($F9,Scales!$A$2:$A$5,0)),0)*IFERROR(INDEX(Scales!$B$9:$B$13,MATCH($G9,Scales!$A$9:$A$13,0)),0))</f>
        <v>720</v>
      </c>
      <c r="L9" s="8" t="n">
        <f aca="false">IF(OR($K9=0,$H9=0,$H9=""),"",$K9/$H9)</f>
        <v>0.8</v>
      </c>
      <c r="M9" s="9" t="n">
        <f aca="false">IF($L9="","",RANK($L9,$L$5:$L$12))</f>
        <v>6</v>
      </c>
      <c r="N9" s="10" t="str">
        <f aca="false">IF($B9="","",IF($D9="","No decision owner — not a candidate",IF($J9="","No falsifier — blocked",IF($G9="Not available","Data not available — blocked",IF(OR($F9="Not assessed",$G9="Not assessed"),"Not yet assessed",IF($I9&gt;26,"Too slow to prove — split it or drop it",IF($L9&gt;=3,"Proceed to proof","Below the bar — hold")))))))</f>
        <v>Too slow to prove — split it or drop it</v>
      </c>
    </row>
    <row r="10" customFormat="false" ht="43.5" hidden="false" customHeight="true" outlineLevel="0" collapsed="false">
      <c r="B10" s="4" t="s">
        <v>77</v>
      </c>
      <c r="C10" s="4" t="s">
        <v>78</v>
      </c>
      <c r="D10" s="4"/>
      <c r="E10" s="5" t="n">
        <v>1500</v>
      </c>
      <c r="F10" s="4" t="s">
        <v>43</v>
      </c>
      <c r="G10" s="4" t="s">
        <v>48</v>
      </c>
      <c r="H10" s="5" t="n">
        <v>250</v>
      </c>
      <c r="I10" s="6" t="n">
        <v>12</v>
      </c>
      <c r="J10" s="4"/>
      <c r="K10" s="7" t="n">
        <f aca="false">IF(OR($B10="",$E10="",$F10="",$G10="",$J10="",$D10=""),0,$E10*IFERROR(INDEX(Scales!$B$2:$B$5,MATCH($F10,Scales!$A$2:$A$5,0)),0)*IFERROR(INDEX(Scales!$B$9:$B$13,MATCH($G10,Scales!$A$9:$A$13,0)),0))</f>
        <v>0</v>
      </c>
      <c r="L10" s="8" t="str">
        <f aca="false">IF(OR($K10=0,$H10=0,$H10=""),"",$K10/$H10)</f>
        <v/>
      </c>
      <c r="M10" s="9" t="str">
        <f aca="false">IF($L10="","",RANK($L10,$L$5:$L$12))</f>
        <v/>
      </c>
      <c r="N10" s="10" t="str">
        <f aca="false">IF($B10="","",IF($D10="","No decision owner — not a candidate",IF($J10="","No falsifier — blocked",IF($G10="Not available","Data not available — blocked",IF(OR($F10="Not assessed",$G10="Not assessed"),"Not yet assessed",IF($I10&gt;26,"Too slow to prove — split it or drop it",IF($L10&gt;=3,"Proceed to proof","Below the bar — hold")))))))</f>
        <v>No decision owner — not a candidate</v>
      </c>
    </row>
    <row r="11" customFormat="false" ht="43.5" hidden="false" customHeight="true" outlineLevel="0" collapsed="false">
      <c r="B11" s="4" t="s">
        <v>79</v>
      </c>
      <c r="C11" s="4" t="s">
        <v>80</v>
      </c>
      <c r="D11" s="4" t="s">
        <v>59</v>
      </c>
      <c r="E11" s="5" t="n">
        <v>1800</v>
      </c>
      <c r="F11" s="4" t="s">
        <v>41</v>
      </c>
      <c r="G11" s="4" t="s">
        <v>50</v>
      </c>
      <c r="H11" s="5" t="n">
        <v>200</v>
      </c>
      <c r="I11" s="6" t="n">
        <v>14</v>
      </c>
      <c r="J11" s="4" t="s">
        <v>81</v>
      </c>
      <c r="K11" s="7" t="n">
        <f aca="false">IF(OR($B11="",$E11="",$F11="",$G11="",$J11="",$D11=""),0,$E11*IFERROR(INDEX(Scales!$B$2:$B$5,MATCH($F11,Scales!$A$2:$A$5,0)),0)*IFERROR(INDEX(Scales!$B$9:$B$13,MATCH($G11,Scales!$A$9:$A$13,0)),0))</f>
        <v>360</v>
      </c>
      <c r="L11" s="8" t="n">
        <f aca="false">IF(OR($K11=0,$H11=0,$H11=""),"",$K11/$H11)</f>
        <v>1.8</v>
      </c>
      <c r="M11" s="9" t="n">
        <f aca="false">IF($L11="","",RANK($L11,$L$5:$L$12))</f>
        <v>5</v>
      </c>
      <c r="N11" s="10" t="str">
        <f aca="false">IF($B11="","",IF($D11="","No decision owner — not a candidate",IF($J11="","No falsifier — blocked",IF($G11="Not available","Data not available — blocked",IF(OR($F11="Not assessed",$G11="Not assessed"),"Not yet assessed",IF($I11&gt;26,"Too slow to prove — split it or drop it",IF($L11&gt;=3,"Proceed to proof","Below the bar — hold")))))))</f>
        <v>Below the bar — hold</v>
      </c>
    </row>
    <row r="12" customFormat="false" ht="43.5" hidden="false" customHeight="true" outlineLevel="0" collapsed="false">
      <c r="B12" s="4" t="s">
        <v>82</v>
      </c>
      <c r="C12" s="4" t="s">
        <v>83</v>
      </c>
      <c r="D12" s="4" t="s">
        <v>84</v>
      </c>
      <c r="E12" s="5" t="n">
        <v>4100</v>
      </c>
      <c r="F12" s="4" t="s">
        <v>39</v>
      </c>
      <c r="G12" s="4" t="s">
        <v>52</v>
      </c>
      <c r="H12" s="5" t="n">
        <v>150</v>
      </c>
      <c r="I12" s="6" t="n">
        <v>9</v>
      </c>
      <c r="J12" s="4" t="s">
        <v>85</v>
      </c>
      <c r="K12" s="7" t="n">
        <f aca="false">IF(OR($B12="",$E12="",$F12="",$G12="",$J12="",$D12=""),0,$E12*IFERROR(INDEX(Scales!$B$2:$B$5,MATCH($F12,Scales!$A$2:$A$5,0)),0)*IFERROR(INDEX(Scales!$B$9:$B$13,MATCH($G12,Scales!$A$9:$A$13,0)),0))</f>
        <v>0</v>
      </c>
      <c r="L12" s="8" t="str">
        <f aca="false">IF(OR($K12=0,$H12=0,$H12=""),"",$K12/$H12)</f>
        <v/>
      </c>
      <c r="M12" s="9" t="str">
        <f aca="false">IF($L12="","",RANK($L12,$L$5:$L$12))</f>
        <v/>
      </c>
      <c r="N12" s="10" t="str">
        <f aca="false">IF($B12="","",IF($D12="","No decision owner — not a candidate",IF($J12="","No falsifier — blocked",IF($G12="Not available","Data not available — blocked",IF(OR($F12="Not assessed",$G12="Not assessed"),"Not yet assessed",IF($I12&gt;26,"Too slow to prove — split it or drop it",IF($L12&gt;=3,"Proceed to proof","Below the bar — hold")))))))</f>
        <v>Data not available — blocked</v>
      </c>
    </row>
    <row r="14" customFormat="false" ht="15" hidden="false" customHeight="false" outlineLevel="0" collapsed="false">
      <c r="B14" s="11" t="s">
        <v>16</v>
      </c>
      <c r="E14" s="12" t="n">
        <f aca="false">SUM($E$5:$E$12)</f>
        <v>28200</v>
      </c>
      <c r="H14" s="12" t="n">
        <f aca="false">SUM($H$5:$H$12)</f>
        <v>2280</v>
      </c>
      <c r="K14" s="12" t="n">
        <f aca="false">SUM($K$5:$K$12)</f>
        <v>6512</v>
      </c>
      <c r="L14" s="13" t="n">
        <f aca="false">IFERROR($K14/$H14,"")</f>
        <v>2.85614035087719</v>
      </c>
    </row>
    <row r="16" customFormat="false" ht="15" hidden="false" customHeight="true" outlineLevel="0" collapsed="false">
      <c r="B16" s="2" t="s">
        <v>17</v>
      </c>
      <c r="C16" s="2"/>
      <c r="D16" s="2"/>
      <c r="E16" s="2"/>
      <c r="F16" s="2"/>
      <c r="G16" s="2"/>
      <c r="H16" s="2"/>
      <c r="I16" s="2"/>
      <c r="J16" s="2"/>
      <c r="K16" s="2"/>
      <c r="L16" s="2"/>
      <c r="M16" s="2"/>
      <c r="N16" s="2"/>
    </row>
    <row r="17" customFormat="false" ht="15" hidden="false" customHeight="false" outlineLevel="0" collapsed="false">
      <c r="B17" s="2"/>
      <c r="C17" s="2"/>
      <c r="D17" s="2"/>
      <c r="E17" s="2"/>
      <c r="F17" s="2"/>
      <c r="G17" s="2"/>
      <c r="H17" s="2"/>
      <c r="I17" s="2"/>
      <c r="J17" s="2"/>
      <c r="K17" s="2"/>
      <c r="L17" s="2"/>
      <c r="M17" s="2"/>
      <c r="N17" s="2"/>
    </row>
  </sheetData>
  <mergeCells count="2">
    <mergeCell ref="B3:N3"/>
    <mergeCell ref="B16:N17"/>
  </mergeCells>
  <dataValidations count="2">
    <dataValidation allowBlank="true" errorStyle="stop" operator="between" showDropDown="false" showErrorMessage="false" showInputMessage="false" sqref="F5:F12" type="list">
      <formula1>"High — measured,Medium — reasoned,Low — asserted,Not assessed"</formula1>
      <formula2>0</formula2>
    </dataValidation>
    <dataValidation allowBlank="true" errorStyle="stop" operator="between" showDropDown="false" showErrorMessage="false" showInputMessage="false" sqref="G5:G12" type="list">
      <formula1>"Ready — governed,Usable with work,Partial,Not available,Not assessed"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3" min="3" style="0" width="26"/>
    <col collapsed="false" customWidth="true" hidden="false" outlineLevel="0" max="4" min="4" style="0" width="74"/>
  </cols>
  <sheetData>
    <row r="2" customFormat="false" ht="18.55" hidden="false" customHeight="false" outlineLevel="0" collapsed="false">
      <c r="B2" s="1" t="s">
        <v>86</v>
      </c>
    </row>
    <row r="3" customFormat="false" ht="15" hidden="false" customHeight="true" outlineLevel="0" collapsed="false">
      <c r="B3" s="2" t="s">
        <v>87</v>
      </c>
      <c r="C3" s="2"/>
      <c r="D3" s="2"/>
    </row>
    <row r="4" customFormat="false" ht="15" hidden="false" customHeight="false" outlineLevel="0" collapsed="false">
      <c r="B4" s="2"/>
      <c r="C4" s="2"/>
      <c r="D4" s="2"/>
    </row>
    <row r="6" customFormat="false" ht="15" hidden="false" customHeight="false" outlineLevel="0" collapsed="false">
      <c r="B6" s="19" t="s">
        <v>88</v>
      </c>
      <c r="C6" s="19" t="s">
        <v>89</v>
      </c>
      <c r="D6" s="19" t="s">
        <v>90</v>
      </c>
    </row>
    <row r="7" customFormat="false" ht="43.5" hidden="false" customHeight="true" outlineLevel="0" collapsed="false">
      <c r="B7" s="11" t="s">
        <v>91</v>
      </c>
      <c r="C7" s="22" t="s">
        <v>92</v>
      </c>
      <c r="D7" s="10" t="s">
        <v>93</v>
      </c>
    </row>
    <row r="8" customFormat="false" ht="43.5" hidden="false" customHeight="true" outlineLevel="0" collapsed="false">
      <c r="B8" s="11" t="s">
        <v>94</v>
      </c>
      <c r="C8" s="22" t="s">
        <v>92</v>
      </c>
      <c r="D8" s="10" t="s">
        <v>95</v>
      </c>
    </row>
    <row r="9" customFormat="false" ht="43.5" hidden="false" customHeight="true" outlineLevel="0" collapsed="false">
      <c r="B9" s="11" t="s">
        <v>96</v>
      </c>
      <c r="C9" s="22" t="s">
        <v>92</v>
      </c>
      <c r="D9" s="10" t="s">
        <v>97</v>
      </c>
    </row>
    <row r="10" customFormat="false" ht="43.5" hidden="false" customHeight="true" outlineLevel="0" collapsed="false">
      <c r="B10" s="11" t="s">
        <v>98</v>
      </c>
      <c r="C10" s="22" t="s">
        <v>99</v>
      </c>
      <c r="D10" s="10" t="s">
        <v>100</v>
      </c>
    </row>
    <row r="11" customFormat="false" ht="43.5" hidden="false" customHeight="true" outlineLevel="0" collapsed="false">
      <c r="B11" s="11" t="s">
        <v>101</v>
      </c>
      <c r="C11" s="9" t="s">
        <v>102</v>
      </c>
      <c r="D11" s="10" t="s">
        <v>103</v>
      </c>
    </row>
    <row r="12" customFormat="false" ht="43.5" hidden="false" customHeight="true" outlineLevel="0" collapsed="false">
      <c r="B12" s="11" t="s">
        <v>104</v>
      </c>
      <c r="C12" s="9" t="s">
        <v>105</v>
      </c>
      <c r="D12" s="10" t="s">
        <v>106</v>
      </c>
    </row>
    <row r="14" customFormat="false" ht="15" hidden="false" customHeight="false" outlineLevel="0" collapsed="false">
      <c r="B14" s="23" t="s">
        <v>107</v>
      </c>
    </row>
  </sheetData>
  <mergeCells count="1">
    <mergeCell ref="B3:D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2026-09-30T00:00:20Z</dcterms:created>
  <dc:creator>openpyxl</dc:creator>
  <dc:description/>
  <dc:language>en-US</dc:language>
  <cp:lastModifiedBy/>
  <dcterms:modified xsi:type="dcterms:W3CDTF">2026-09-30T00:00:20Z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